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N25" i="1" l="1"/>
  <c r="E25" i="1"/>
  <c r="P17" i="1"/>
  <c r="O17" i="1"/>
  <c r="P16" i="1"/>
  <c r="O16" i="1"/>
  <c r="N16" i="1"/>
  <c r="M16" i="1"/>
  <c r="F16" i="1"/>
  <c r="E16" i="1"/>
  <c r="F15" i="1"/>
  <c r="E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O25" i="1" s="1"/>
  <c r="N12" i="1"/>
  <c r="M12" i="1"/>
  <c r="M25" i="1" s="1"/>
  <c r="F12" i="1"/>
  <c r="F25" i="1" s="1"/>
  <c r="E12" i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<sst xmlns="http://schemas.openxmlformats.org/spreadsheetml/2006/main" count="52" uniqueCount="37">
  <si>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</si>
  <si>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</si>
  <si>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</si>
  <si>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</si>
  <si>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июль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</si>
  <si>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</si>
  <si>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</si>
  <si>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</si>
  <si>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</si>
  <si>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</si>
  <si>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</si>
  <si>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</si>
  <si>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</si>
  <si>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</si>
  <si>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</si>
  <si>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</si>
  <si>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</si>
  <si>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</si>
  <si>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</si>
  <si>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</si>
  <si>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</si>
  <si>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</si>
  <si>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</si>
  <si>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</si>
  <si>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</si>
  <si>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</si>
  <si>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</si>
  <si>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</si>
  <si>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</si>
  <si>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</si>
  <si>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</si>
  <si>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</si>
  <si>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</si>
  <si>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</si>
  <si>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</si>
  <si>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</si>
  <si>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157 шт, заключенных договоров на подключение в рамках догазификации в количестве 41 шт., выполненных присоединений в рамках догазификации в количестве 67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</si>
</sst>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2</v>
          </cell>
          <cell r="F12">
            <v>5.4</v>
          </cell>
          <cell r="M12">
            <v>2</v>
          </cell>
          <cell r="N12">
            <v>5.4</v>
          </cell>
          <cell r="O12">
            <v>2</v>
          </cell>
          <cell r="P12">
            <v>6.8</v>
          </cell>
        </row>
      </sheetData>
      <sheetData sheetId="2">
        <row r="12">
          <cell r="E12">
            <v>2</v>
          </cell>
          <cell r="F12">
            <v>5.7</v>
          </cell>
          <cell r="M12">
            <v>2</v>
          </cell>
          <cell r="N12">
            <v>5.7</v>
          </cell>
          <cell r="O12">
            <v>2</v>
          </cell>
          <cell r="P12">
            <v>5.7</v>
          </cell>
        </row>
        <row r="13">
          <cell r="E13">
            <v>1</v>
          </cell>
          <cell r="F13">
            <v>14.5</v>
          </cell>
        </row>
        <row r="14">
          <cell r="E14">
            <v>3</v>
          </cell>
          <cell r="F14">
            <v>38.65</v>
          </cell>
          <cell r="M14">
            <v>2</v>
          </cell>
          <cell r="N14">
            <v>12.1</v>
          </cell>
          <cell r="O14">
            <v>1</v>
          </cell>
          <cell r="P14">
            <v>4.8499999999999996</v>
          </cell>
        </row>
      </sheetData>
      <sheetData sheetId="3">
        <row r="12">
          <cell r="E12">
            <v>1</v>
          </cell>
          <cell r="F12">
            <v>3.8</v>
          </cell>
          <cell r="O12">
            <v>1</v>
          </cell>
          <cell r="P12">
            <v>3.85</v>
          </cell>
        </row>
        <row r="15">
          <cell r="E15">
            <v>1</v>
          </cell>
          <cell r="F15">
            <v>9.6999999999999993</v>
          </cell>
        </row>
      </sheetData>
      <sheetData sheetId="4">
        <row r="12">
          <cell r="E12">
            <v>3</v>
          </cell>
          <cell r="F12">
            <v>20</v>
          </cell>
          <cell r="M12">
            <v>2</v>
          </cell>
          <cell r="N12">
            <v>15</v>
          </cell>
          <cell r="O12">
            <v>1</v>
          </cell>
          <cell r="P12">
            <v>5</v>
          </cell>
        </row>
        <row r="14">
          <cell r="E14">
            <v>2</v>
          </cell>
          <cell r="F14">
            <v>12.58</v>
          </cell>
          <cell r="M14">
            <v>1</v>
          </cell>
          <cell r="N14">
            <v>7.58</v>
          </cell>
        </row>
      </sheetData>
      <sheetData sheetId="5">
        <row r="12">
          <cell r="E12">
            <v>5</v>
          </cell>
          <cell r="F12">
            <v>26.9</v>
          </cell>
          <cell r="M12">
            <v>5</v>
          </cell>
          <cell r="N12">
            <v>26.9</v>
          </cell>
          <cell r="O12">
            <v>2</v>
          </cell>
          <cell r="P12">
            <v>5.21</v>
          </cell>
        </row>
        <row r="14">
          <cell r="O14">
            <v>1</v>
          </cell>
          <cell r="P14">
            <v>7</v>
          </cell>
        </row>
        <row r="16">
          <cell r="E16">
            <v>2</v>
          </cell>
          <cell r="F16">
            <v>200.44</v>
          </cell>
          <cell r="M16">
            <v>2</v>
          </cell>
          <cell r="N16">
            <v>200.44</v>
          </cell>
          <cell r="O16">
            <v>1</v>
          </cell>
          <cell r="P16">
            <v>7</v>
          </cell>
        </row>
      </sheetData>
      <sheetData sheetId="6">
        <row r="12">
          <cell r="E12">
            <v>3</v>
          </cell>
          <cell r="F12">
            <v>13.14</v>
          </cell>
          <cell r="M12">
            <v>4</v>
          </cell>
          <cell r="N12">
            <v>17.21</v>
          </cell>
          <cell r="O12">
            <v>6</v>
          </cell>
          <cell r="P12">
            <v>21.86</v>
          </cell>
        </row>
        <row r="13">
          <cell r="E13">
            <v>6</v>
          </cell>
          <cell r="F13">
            <v>64.47</v>
          </cell>
          <cell r="M13">
            <v>5</v>
          </cell>
          <cell r="N13">
            <v>52.15</v>
          </cell>
        </row>
        <row r="14">
          <cell r="E14">
            <v>1</v>
          </cell>
          <cell r="F14">
            <v>5.58</v>
          </cell>
          <cell r="M14">
            <v>4</v>
          </cell>
          <cell r="N14">
            <v>19.32</v>
          </cell>
        </row>
        <row r="16">
          <cell r="E16">
            <v>5</v>
          </cell>
          <cell r="F16">
            <v>668</v>
          </cell>
          <cell r="M16">
            <v>6</v>
          </cell>
          <cell r="N16">
            <v>175.37</v>
          </cell>
          <cell r="O16">
            <v>1</v>
          </cell>
          <cell r="P16">
            <v>102</v>
          </cell>
        </row>
        <row r="17">
          <cell r="O17">
            <v>1</v>
          </cell>
          <cell r="P17">
            <v>58.9</v>
          </cell>
        </row>
      </sheetData>
      <sheetData sheetId="7">
        <row r="14">
          <cell r="E14">
            <v>2</v>
          </cell>
          <cell r="F14">
            <v>15.4</v>
          </cell>
          <cell r="M14">
            <v>2</v>
          </cell>
          <cell r="N14">
            <v>15.4</v>
          </cell>
        </row>
      </sheetData>
      <sheetData sheetId="8">
        <row r="12">
          <cell r="E12">
            <v>4</v>
          </cell>
          <cell r="F12">
            <v>21.05</v>
          </cell>
          <cell r="M12">
            <v>4</v>
          </cell>
          <cell r="N12">
            <v>21.05</v>
          </cell>
          <cell r="O12">
            <v>6</v>
          </cell>
          <cell r="P12">
            <v>16</v>
          </cell>
        </row>
        <row r="13">
          <cell r="E13">
            <v>1</v>
          </cell>
          <cell r="F13">
            <v>5</v>
          </cell>
          <cell r="M13">
            <v>1</v>
          </cell>
          <cell r="N13">
            <v>5</v>
          </cell>
          <cell r="O13">
            <v>5</v>
          </cell>
          <cell r="P13">
            <v>19.73</v>
          </cell>
        </row>
        <row r="14">
          <cell r="E14">
            <v>1</v>
          </cell>
          <cell r="F14">
            <v>17.5</v>
          </cell>
          <cell r="M14">
            <v>1</v>
          </cell>
          <cell r="N14">
            <v>17.5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L20" sqref="L20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182</v>
      </c>
      <c r="F11" s="30">
        <v>882.18</v>
      </c>
      <c r="G11" s="29"/>
      <c r="H11" s="30"/>
      <c r="I11" s="29"/>
      <c r="J11" s="29"/>
      <c r="K11" s="29"/>
      <c r="L11" s="29"/>
      <c r="M11" s="29">
        <v>62</v>
      </c>
      <c r="N11" s="30">
        <v>286.87</v>
      </c>
      <c r="O11" s="29">
        <v>71</v>
      </c>
      <c r="P11" s="31">
        <v>347.96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20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95.99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19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91.26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20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64.42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8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83.97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6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57.15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5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19.73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9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89.71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10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71.900000000000006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2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11.85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>
        <f>[1]Ардатов!E15+'[1]Зубова Поляна'!E15+[1]Ковылкино!E15+[1]Краснослободск!E15+[1]Рузаевка!E15+[1]Саранск!E15+[1]Темников!E15+[1]Чамзинка!E15</f>
        <v>1</v>
      </c>
      <c r="F15" s="30">
        <f>[1]Ардатов!F15+'[1]Зубова Поляна'!F15+[1]Ковылкино!F15+[1]Краснослободск!F15+[1]Рузаевка!F15+[1]Саранск!F15+[1]Темников!F15+[1]Чамзинка!F15</f>
        <v>9.6999999999999993</v>
      </c>
      <c r="G15" s="29"/>
      <c r="H15" s="29"/>
      <c r="I15" s="29"/>
      <c r="J15" s="29"/>
      <c r="K15" s="29"/>
      <c r="L15" s="29"/>
      <c r="M15" s="29"/>
      <c r="N15" s="30"/>
      <c r="O15" s="29"/>
      <c r="P15" s="31"/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7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868.44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8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375.81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2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109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>
        <f>[1]Ардатов!O17+'[1]Зубова Поляна'!O17+[1]Ковылкино!O17+[1]Краснослободск!O17+[1]Рузаевка!O17+[1]Саранск!O17+[1]Темников!O17+[1]Чамзинка!O17</f>
        <v>1</v>
      </c>
      <c r="P17" s="31">
        <f>[1]Ардатов!P17+'[1]Зубова Поляна'!P17+[1]Ковылкино!P17+[1]Краснослободск!P17+[1]Рузаевка!P17+[1]Саранск!P17+[1]Темников!P17+[1]Чамзинка!P17</f>
        <v>58.9</v>
      </c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227</v>
      </c>
      <c r="F25" s="42">
        <f>F11+F12+F13+F14+F15+F16+F17+F18+F24</f>
        <v>2029.99</v>
      </c>
      <c r="G25" s="42"/>
      <c r="H25" s="42"/>
      <c r="I25" s="43"/>
      <c r="J25" s="43"/>
      <c r="K25" s="43"/>
      <c r="L25" s="31"/>
      <c r="M25" s="44">
        <f>M11+M12+M13+M14+M15+M16+M17+M18+M24</f>
        <v>105</v>
      </c>
      <c r="N25" s="31">
        <f>N11+N12+N13+N14+N15+N16+N17+N18+N24</f>
        <v>882.99</v>
      </c>
      <c r="O25" s="44">
        <f>O11+O12+O13+O14+O15+O16+O17+O18+O19+O20+O21+O22+O23+O24</f>
        <v>101</v>
      </c>
      <c r="P25" s="31">
        <f>P11+P12+P13+P14+P15+P16+P17+P18+P19+P20+P21+P22+P23+P24</f>
        <v>611.86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2023-08-10T12:32:37Z</dcterms:created>
  <dcterms:modified xsi:type="dcterms:W3CDTF">2023-08-10T12:33:47Z</dcterms:modified>
</cp:coreProperties>
</file>